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70" windowWidth="24915" windowHeight="1195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G23" i="1" l="1"/>
  <c r="G19" i="1"/>
  <c r="G18" i="1"/>
  <c r="G12" i="1"/>
  <c r="G14" i="1"/>
  <c r="G16" i="1"/>
  <c r="G11" i="1"/>
</calcChain>
</file>

<file path=xl/comments1.xml><?xml version="1.0" encoding="utf-8"?>
<comments xmlns="http://schemas.openxmlformats.org/spreadsheetml/2006/main">
  <authors>
    <author>Torsten Schmidt</author>
  </authors>
  <commentList>
    <comment ref="D12" authorId="0">
      <text>
        <r>
          <rPr>
            <b/>
            <sz val="9"/>
            <color indexed="81"/>
            <rFont val="Tahoma"/>
            <family val="2"/>
          </rPr>
          <t>Torsten Schmidt:</t>
        </r>
        <r>
          <rPr>
            <sz val="9"/>
            <color indexed="81"/>
            <rFont val="Tahoma"/>
            <family val="2"/>
          </rPr>
          <t xml:space="preserve">
3,4-2,1-0,4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Torsten Schmidt:</t>
        </r>
        <r>
          <rPr>
            <sz val="9"/>
            <color indexed="81"/>
            <rFont val="Tahoma"/>
            <family val="2"/>
          </rPr>
          <t xml:space="preserve">
3,4-0,4
</t>
        </r>
      </text>
    </comment>
  </commentList>
</comments>
</file>

<file path=xl/sharedStrings.xml><?xml version="1.0" encoding="utf-8"?>
<sst xmlns="http://schemas.openxmlformats.org/spreadsheetml/2006/main" count="21" uniqueCount="14">
  <si>
    <r>
      <t>mm</t>
    </r>
    <r>
      <rPr>
        <vertAlign val="superscript"/>
        <sz val="11"/>
        <color theme="1"/>
        <rFont val="Calibri"/>
        <family val="2"/>
        <scheme val="minor"/>
      </rPr>
      <t>2</t>
    </r>
  </si>
  <si>
    <t>Surface Area of moulding</t>
  </si>
  <si>
    <t>assumed crack width</t>
  </si>
  <si>
    <t>mm</t>
  </si>
  <si>
    <t>1% of Surface Area of moulding</t>
  </si>
  <si>
    <t>calculated max. length (1% of surface)</t>
  </si>
  <si>
    <t xml:space="preserve"> </t>
  </si>
  <si>
    <t>Calculation of Surface Area:</t>
  </si>
  <si>
    <t>Calculation of surface area of shunt SMV</t>
  </si>
  <si>
    <t>(c) Coating or moulding material showing holes, cracks or scratches whose surface area exceeds 1%</t>
  </si>
  <si>
    <t>of the total surface area of the moulding or coating material.</t>
  </si>
  <si>
    <t xml:space="preserve">Extract of ESCC Basic Specification No. 2054000 (EXTERNAL VISUAL INSPECTION) OF RESISTORS)
</t>
  </si>
  <si>
    <t>4.4 CASE OR PACKAGE</t>
  </si>
  <si>
    <t>(Space area between all angle were not considered for calculation)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</si>
</sst>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mm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3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4" borderId="4" xfId="0" applyFill="1" applyBorder="1"/>
    <xf numFmtId="0" fontId="0" fillId="2" borderId="17" xfId="0" applyFill="1" applyBorder="1"/>
    <xf numFmtId="0" fontId="0" fillId="2" borderId="18" xfId="0" applyFill="1" applyBorder="1"/>
    <xf numFmtId="0" fontId="0" fillId="4" borderId="15" xfId="0" applyFill="1" applyBorder="1"/>
    <xf numFmtId="0" fontId="0" fillId="4" borderId="16" xfId="0" applyFill="1" applyBorder="1"/>
    <xf numFmtId="0" fontId="0" fillId="6" borderId="15" xfId="0" applyFill="1" applyBorder="1"/>
    <xf numFmtId="0" fontId="0" fillId="5" borderId="16" xfId="0" applyFill="1" applyBorder="1"/>
    <xf numFmtId="0" fontId="0" fillId="3" borderId="15" xfId="0" applyFill="1" applyBorder="1"/>
    <xf numFmtId="0" fontId="0" fillId="3" borderId="16" xfId="0" applyFill="1" applyBorder="1"/>
    <xf numFmtId="0" fontId="5" fillId="0" borderId="0" xfId="0" applyFont="1"/>
    <xf numFmtId="0" fontId="0" fillId="0" borderId="0" xfId="0" applyAlignment="1">
      <alignment horizontal="left" vertical="top" wrapText="1"/>
    </xf>
    <xf numFmtId="0" fontId="7" fillId="0" borderId="0" xfId="0" applyFont="1"/>
    <xf numFmtId="164" fontId="0" fillId="0" borderId="7" xfId="0" applyNumberFormat="1" applyBorder="1"/>
    <xf numFmtId="164" fontId="0" fillId="0" borderId="8" xfId="0" applyNumberFormat="1" applyBorder="1"/>
    <xf numFmtId="164" fontId="0" fillId="0" borderId="10" xfId="0" applyNumberFormat="1" applyBorder="1"/>
    <xf numFmtId="164" fontId="0" fillId="0" borderId="6" xfId="0" applyNumberFormat="1" applyBorder="1"/>
    <xf numFmtId="0" fontId="0" fillId="2" borderId="4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2" borderId="19" xfId="0" applyFill="1" applyBorder="1" applyAlignment="1">
      <alignment horizontal="right"/>
    </xf>
    <xf numFmtId="0" fontId="0" fillId="4" borderId="5" xfId="0" applyFill="1" applyBorder="1" applyAlignment="1">
      <alignment horizontal="right"/>
    </xf>
    <xf numFmtId="0" fontId="0" fillId="4" borderId="19" xfId="0" applyFill="1" applyBorder="1" applyAlignment="1">
      <alignment horizontal="right"/>
    </xf>
    <xf numFmtId="0" fontId="0" fillId="5" borderId="4" xfId="0" applyFill="1" applyBorder="1" applyAlignment="1">
      <alignment horizontal="right"/>
    </xf>
    <xf numFmtId="0" fontId="0" fillId="5" borderId="5" xfId="0" applyFill="1" applyBorder="1" applyAlignment="1">
      <alignment horizontal="right"/>
    </xf>
    <xf numFmtId="0" fontId="0" fillId="5" borderId="19" xfId="0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3" borderId="5" xfId="0" applyFill="1" applyBorder="1" applyAlignment="1">
      <alignment horizontal="right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9</xdr:row>
      <xdr:rowOff>0</xdr:rowOff>
    </xdr:from>
    <xdr:to>
      <xdr:col>18</xdr:col>
      <xdr:colOff>276225</xdr:colOff>
      <xdr:row>33</xdr:row>
      <xdr:rowOff>142875</xdr:rowOff>
    </xdr:to>
    <xdr:grpSp>
      <xdr:nvGrpSpPr>
        <xdr:cNvPr id="5" name="Gruppieren 4"/>
        <xdr:cNvGrpSpPr/>
      </xdr:nvGrpSpPr>
      <xdr:grpSpPr>
        <a:xfrm>
          <a:off x="8524875" y="1733550"/>
          <a:ext cx="6372225" cy="4962525"/>
          <a:chOff x="7620000" y="381000"/>
          <a:chExt cx="6372225" cy="4857750"/>
        </a:xfrm>
      </xdr:grpSpPr>
      <xdr:pic>
        <xdr:nvPicPr>
          <xdr:cNvPr id="2" name="Grafik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20000" y="381000"/>
            <a:ext cx="3571875" cy="48577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" name="Grafik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220450" y="504825"/>
            <a:ext cx="2771775" cy="23622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8</xdr:col>
      <xdr:colOff>123825</xdr:colOff>
      <xdr:row>18</xdr:row>
      <xdr:rowOff>190500</xdr:rowOff>
    </xdr:from>
    <xdr:to>
      <xdr:col>9</xdr:col>
      <xdr:colOff>666750</xdr:colOff>
      <xdr:row>20</xdr:row>
      <xdr:rowOff>9525</xdr:rowOff>
    </xdr:to>
    <xdr:sp macro="" textlink="">
      <xdr:nvSpPr>
        <xdr:cNvPr id="6" name="Legende mit Linie 1 5"/>
        <xdr:cNvSpPr/>
      </xdr:nvSpPr>
      <xdr:spPr>
        <a:xfrm>
          <a:off x="7124700" y="3810000"/>
          <a:ext cx="1304925" cy="247650"/>
        </a:xfrm>
        <a:prstGeom prst="borderCallout1">
          <a:avLst>
            <a:gd name="adj1" fmla="val 45673"/>
            <a:gd name="adj2" fmla="val -1764"/>
            <a:gd name="adj3" fmla="val 93452"/>
            <a:gd name="adj4" fmla="val -9307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>
              <a:solidFill>
                <a:schemeClr val="tx1"/>
              </a:solidFill>
            </a:rPr>
            <a:t>to</a:t>
          </a:r>
          <a:r>
            <a:rPr lang="de-DE" sz="1100" baseline="0">
              <a:solidFill>
                <a:schemeClr val="tx1"/>
              </a:solidFill>
            </a:rPr>
            <a:t> be fill out</a:t>
          </a:r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647700</xdr:colOff>
      <xdr:row>6</xdr:row>
      <xdr:rowOff>9525</xdr:rowOff>
    </xdr:from>
    <xdr:to>
      <xdr:col>14</xdr:col>
      <xdr:colOff>400050</xdr:colOff>
      <xdr:row>11</xdr:row>
      <xdr:rowOff>171450</xdr:rowOff>
    </xdr:to>
    <xdr:cxnSp macro="">
      <xdr:nvCxnSpPr>
        <xdr:cNvPr id="7" name="Gerade Verbindung mit Pfeil 6"/>
        <xdr:cNvCxnSpPr/>
      </xdr:nvCxnSpPr>
      <xdr:spPr>
        <a:xfrm flipH="1">
          <a:off x="11458575" y="1162050"/>
          <a:ext cx="514350" cy="1162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476250</xdr:colOff>
      <xdr:row>6</xdr:row>
      <xdr:rowOff>9525</xdr:rowOff>
    </xdr:from>
    <xdr:to>
      <xdr:col>15</xdr:col>
      <xdr:colOff>457200</xdr:colOff>
      <xdr:row>11</xdr:row>
      <xdr:rowOff>209550</xdr:rowOff>
    </xdr:to>
    <xdr:cxnSp macro="">
      <xdr:nvCxnSpPr>
        <xdr:cNvPr id="9" name="Gerade Verbindung mit Pfeil 8"/>
        <xdr:cNvCxnSpPr/>
      </xdr:nvCxnSpPr>
      <xdr:spPr>
        <a:xfrm>
          <a:off x="12049125" y="1162050"/>
          <a:ext cx="742950" cy="1200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M23"/>
  <sheetViews>
    <sheetView tabSelected="1" zoomScaleNormal="100" workbookViewId="0">
      <selection activeCell="Q27" sqref="Q27"/>
    </sheetView>
  </sheetViews>
  <sheetFormatPr baseColWidth="10" defaultRowHeight="15" x14ac:dyDescent="0.25"/>
  <cols>
    <col min="6" max="6" width="25" customWidth="1"/>
  </cols>
  <sheetData>
    <row r="2" spans="3:13" ht="18.75" x14ac:dyDescent="0.3">
      <c r="C2" s="20" t="s">
        <v>8</v>
      </c>
    </row>
    <row r="3" spans="3:13" ht="18.75" x14ac:dyDescent="0.3">
      <c r="C3" s="20"/>
    </row>
    <row r="4" spans="3:13" x14ac:dyDescent="0.25">
      <c r="C4" s="37" t="s">
        <v>11</v>
      </c>
      <c r="D4" s="37"/>
      <c r="E4" s="37"/>
      <c r="F4" s="37"/>
      <c r="G4" s="37"/>
      <c r="H4" s="37"/>
      <c r="I4" s="37"/>
    </row>
    <row r="5" spans="3:13" ht="8.25" customHeight="1" x14ac:dyDescent="0.25">
      <c r="C5" s="21"/>
      <c r="D5" s="21"/>
      <c r="E5" s="21"/>
      <c r="F5" s="21"/>
      <c r="G5" s="21"/>
      <c r="H5" s="21"/>
      <c r="I5" s="21"/>
    </row>
    <row r="6" spans="3:13" x14ac:dyDescent="0.25">
      <c r="C6" s="38" t="s">
        <v>12</v>
      </c>
      <c r="D6" s="38"/>
      <c r="E6" s="38"/>
      <c r="F6" s="21"/>
      <c r="G6" s="21"/>
      <c r="H6" s="21"/>
      <c r="I6" s="21"/>
      <c r="M6" t="s">
        <v>13</v>
      </c>
    </row>
    <row r="7" spans="3:13" x14ac:dyDescent="0.25">
      <c r="C7" s="22" t="s">
        <v>9</v>
      </c>
      <c r="D7" s="22"/>
      <c r="E7" s="22"/>
    </row>
    <row r="8" spans="3:13" x14ac:dyDescent="0.25">
      <c r="C8" s="22" t="s">
        <v>10</v>
      </c>
      <c r="D8" s="22"/>
      <c r="E8" s="22"/>
      <c r="J8" t="s">
        <v>6</v>
      </c>
      <c r="K8" t="s">
        <v>6</v>
      </c>
    </row>
    <row r="9" spans="3:13" ht="15.75" thickBot="1" x14ac:dyDescent="0.3"/>
    <row r="10" spans="3:13" ht="15.75" thickBot="1" x14ac:dyDescent="0.3">
      <c r="C10" s="1" t="s">
        <v>7</v>
      </c>
      <c r="D10" s="2"/>
      <c r="E10" s="2"/>
      <c r="F10" s="2"/>
      <c r="G10" s="2"/>
      <c r="H10" s="3"/>
    </row>
    <row r="11" spans="3:13" ht="17.25" x14ac:dyDescent="0.25">
      <c r="C11" s="23">
        <v>10</v>
      </c>
      <c r="D11" s="24">
        <v>2.1</v>
      </c>
      <c r="E11" s="5">
        <v>2</v>
      </c>
      <c r="F11" s="5"/>
      <c r="G11" s="5">
        <f>C11*D11*E11</f>
        <v>42</v>
      </c>
      <c r="H11" s="6" t="s">
        <v>0</v>
      </c>
    </row>
    <row r="12" spans="3:13" ht="17.25" x14ac:dyDescent="0.25">
      <c r="C12" s="25">
        <v>6</v>
      </c>
      <c r="D12" s="26">
        <v>0.9</v>
      </c>
      <c r="E12" s="4">
        <v>2</v>
      </c>
      <c r="F12" s="4"/>
      <c r="G12" s="4">
        <f t="shared" ref="G12:G16" si="0">C12*D12*E12</f>
        <v>10.8</v>
      </c>
      <c r="H12" s="7" t="s">
        <v>0</v>
      </c>
    </row>
    <row r="13" spans="3:13" x14ac:dyDescent="0.25">
      <c r="C13" s="25"/>
      <c r="D13" s="26"/>
      <c r="E13" s="4"/>
      <c r="F13" s="4"/>
      <c r="G13" s="4"/>
      <c r="H13" s="7"/>
    </row>
    <row r="14" spans="3:13" ht="17.25" x14ac:dyDescent="0.25">
      <c r="C14" s="25">
        <v>6</v>
      </c>
      <c r="D14" s="26">
        <v>3</v>
      </c>
      <c r="E14" s="4">
        <v>2</v>
      </c>
      <c r="F14" s="4"/>
      <c r="G14" s="4">
        <f t="shared" si="0"/>
        <v>36</v>
      </c>
      <c r="H14" s="7" t="s">
        <v>0</v>
      </c>
    </row>
    <row r="15" spans="3:13" x14ac:dyDescent="0.25">
      <c r="C15" s="25"/>
      <c r="D15" s="26"/>
      <c r="E15" s="4"/>
      <c r="F15" s="4"/>
      <c r="G15" s="4"/>
      <c r="H15" s="7"/>
    </row>
    <row r="16" spans="3:13" ht="17.25" x14ac:dyDescent="0.25">
      <c r="C16" s="25">
        <v>6</v>
      </c>
      <c r="D16" s="26">
        <v>10</v>
      </c>
      <c r="E16" s="4">
        <v>2</v>
      </c>
      <c r="F16" s="4"/>
      <c r="G16" s="4">
        <f t="shared" si="0"/>
        <v>120</v>
      </c>
      <c r="H16" s="7" t="s">
        <v>0</v>
      </c>
    </row>
    <row r="17" spans="3:8" ht="15.75" thickBot="1" x14ac:dyDescent="0.3">
      <c r="C17" s="8"/>
      <c r="D17" s="9"/>
      <c r="E17" s="9"/>
      <c r="F17" s="9"/>
      <c r="G17" s="9"/>
      <c r="H17" s="10"/>
    </row>
    <row r="18" spans="3:8" ht="18" thickBot="1" x14ac:dyDescent="0.3">
      <c r="C18" s="27" t="s">
        <v>1</v>
      </c>
      <c r="D18" s="28"/>
      <c r="E18" s="28"/>
      <c r="F18" s="29"/>
      <c r="G18" s="12">
        <f>SUM(G11:G17)</f>
        <v>208.8</v>
      </c>
      <c r="H18" s="13" t="s">
        <v>0</v>
      </c>
    </row>
    <row r="19" spans="3:8" ht="18" thickBot="1" x14ac:dyDescent="0.3">
      <c r="C19" s="11"/>
      <c r="D19" s="30" t="s">
        <v>4</v>
      </c>
      <c r="E19" s="30"/>
      <c r="F19" s="31"/>
      <c r="G19" s="14">
        <f>G18/100</f>
        <v>2.0880000000000001</v>
      </c>
      <c r="H19" s="15" t="s">
        <v>0</v>
      </c>
    </row>
    <row r="20" spans="3:8" ht="15.75" thickBot="1" x14ac:dyDescent="0.3"/>
    <row r="21" spans="3:8" ht="15.75" thickBot="1" x14ac:dyDescent="0.3">
      <c r="C21" s="32" t="s">
        <v>2</v>
      </c>
      <c r="D21" s="33"/>
      <c r="E21" s="33"/>
      <c r="F21" s="34"/>
      <c r="G21" s="16">
        <v>0.2</v>
      </c>
      <c r="H21" s="17" t="s">
        <v>3</v>
      </c>
    </row>
    <row r="22" spans="3:8" ht="15.75" thickBot="1" x14ac:dyDescent="0.3"/>
    <row r="23" spans="3:8" ht="15.75" thickBot="1" x14ac:dyDescent="0.3">
      <c r="C23" s="35" t="s">
        <v>5</v>
      </c>
      <c r="D23" s="36"/>
      <c r="E23" s="36"/>
      <c r="F23" s="36"/>
      <c r="G23" s="18">
        <f>IF(G21="","",G19/G21)</f>
        <v>10.44</v>
      </c>
      <c r="H23" s="19" t="s">
        <v>3</v>
      </c>
    </row>
  </sheetData>
  <mergeCells count="6">
    <mergeCell ref="C18:F18"/>
    <mergeCell ref="D19:F19"/>
    <mergeCell ref="C21:F21"/>
    <mergeCell ref="C23:F23"/>
    <mergeCell ref="C4:I4"/>
    <mergeCell ref="C6:E6"/>
  </mergeCells>
  <pageMargins left="0.7" right="0.7" top="0.78740157499999996" bottom="0.78740157499999996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Isabellenhuette Heusler GmbH &amp; Co. KG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Torsten Schmidt</dc:creator>
  <cp:lastModifiedBy>Torsten Schmidt</cp:lastModifiedBy>
  <dcterms:created xsi:type="dcterms:W3CDTF">2015-02-20T05:41:22Z</dcterms:created>
  <dcterms:modified xsi:type="dcterms:W3CDTF">2015-02-20T07:51:24Z</dcterms:modified>
</cp:coreProperties>
</file>